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7AF" lockStructure="1" lockWindows="1"/>
  <bookViews>
    <workbookView xWindow="390" yWindow="525" windowWidth="24495" windowHeight="11250"/>
  </bookViews>
  <sheets>
    <sheet name="SAP Plasma" sheetId="1" r:id="rId1"/>
  </sheets>
  <definedNames>
    <definedName name="_xlnm._FilterDatabase" localSheetId="0" hidden="1">'SAP Plasma'!$A$4:$I$4</definedName>
    <definedName name="Z_EABFFFEA_9C16_4BFC_AFA8_0618FF1FC1B2_.wvu.FilterData" localSheetId="0" hidden="1">'SAP Plasma'!$A$4:$I$4</definedName>
  </definedNames>
  <calcPr calcId="145621"/>
  <customWorkbookViews>
    <customWorkbookView name="splasma - 個人檢視畫面" guid="{EABFFFEA-9C16-4BFC-AFA8-0618FF1FC1B2}" mergeInterval="0" personalView="1" maximized="1" windowWidth="1676" windowHeight="799" activeSheetId="1"/>
  </customWorkbookViews>
</workbook>
</file>

<file path=xl/calcChain.xml><?xml version="1.0" encoding="utf-8"?>
<calcChain xmlns="http://schemas.openxmlformats.org/spreadsheetml/2006/main">
  <c r="B15" i="1" l="1"/>
  <c r="I20" i="1"/>
  <c r="B4" i="1"/>
  <c r="I5" i="1"/>
  <c r="I9" i="1"/>
  <c r="I18" i="1" l="1"/>
  <c r="I21" i="1"/>
  <c r="I16" i="1"/>
  <c r="I19" i="1"/>
  <c r="I17" i="1"/>
  <c r="I10" i="1"/>
  <c r="I6" i="1"/>
  <c r="I8" i="1"/>
  <c r="I7" i="1"/>
</calcChain>
</file>

<file path=xl/sharedStrings.xml><?xml version="1.0" encoding="utf-8"?>
<sst xmlns="http://schemas.openxmlformats.org/spreadsheetml/2006/main" count="116" uniqueCount="30">
  <si>
    <t>F. EVA primer or
SAP 電漿</t>
  </si>
  <si>
    <t>AVG</t>
  </si>
  <si>
    <t>X</t>
  </si>
  <si>
    <t>SAP Plasma</t>
  </si>
  <si>
    <t>X</t>
    <phoneticPr fontId="3" type="noConversion"/>
  </si>
  <si>
    <t>V</t>
  </si>
  <si>
    <t>V</t>
    <phoneticPr fontId="3" type="noConversion"/>
  </si>
  <si>
    <t>SAP Plasma</t>
    <phoneticPr fontId="3" type="noConversion"/>
  </si>
  <si>
    <t>primer</t>
  </si>
  <si>
    <t>Optimal</t>
    <phoneticPr fontId="3" type="noConversion"/>
  </si>
  <si>
    <t>B.MEK</t>
    <phoneticPr fontId="3" type="noConversion"/>
  </si>
  <si>
    <t>C.橡膠primer</t>
    <phoneticPr fontId="3" type="noConversion"/>
  </si>
  <si>
    <t>條件一</t>
    <phoneticPr fontId="3" type="noConversion"/>
  </si>
  <si>
    <t>條件二</t>
    <phoneticPr fontId="3" type="noConversion"/>
  </si>
  <si>
    <t>條件三</t>
    <phoneticPr fontId="3" type="noConversion"/>
  </si>
  <si>
    <t>X:不啟用/否
V:啟用/是</t>
    <phoneticPr fontId="3" type="noConversion"/>
  </si>
  <si>
    <t>D.SAP
雪曼電漿</t>
    <phoneticPr fontId="3" type="noConversion"/>
  </si>
  <si>
    <t>生產線現狀</t>
    <phoneticPr fontId="3" type="noConversion"/>
  </si>
  <si>
    <t>V</t>
    <phoneticPr fontId="3" type="noConversion"/>
  </si>
  <si>
    <t>SAP建議
製程選項</t>
    <phoneticPr fontId="3" type="noConversion"/>
  </si>
  <si>
    <t>E.橡膠
水膠添加固化劑</t>
    <phoneticPr fontId="3" type="noConversion"/>
  </si>
  <si>
    <t>G.EVA
水膠添加固化劑</t>
    <phoneticPr fontId="3" type="noConversion"/>
  </si>
  <si>
    <t>A.橡膠不打粗
酸鹼洗+烘乾</t>
    <phoneticPr fontId="3" type="noConversion"/>
  </si>
  <si>
    <t>B.鞋布
清洗劑</t>
    <phoneticPr fontId="3" type="noConversion"/>
  </si>
  <si>
    <t>註1 : 本數據乃依據南寶水膠與固化劑為測試基礎
註2.: EVA不打粗</t>
    <phoneticPr fontId="3" type="noConversion"/>
  </si>
  <si>
    <t>拉拔力(kgf/cm)</t>
    <phoneticPr fontId="3" type="noConversion"/>
  </si>
  <si>
    <t>A.PU鞋布
打粗</t>
    <phoneticPr fontId="3" type="noConversion"/>
  </si>
  <si>
    <t>C.PU鞋布
primer</t>
    <phoneticPr fontId="3" type="noConversion"/>
  </si>
  <si>
    <t>E.PU鞋布
水膠添加固化劑</t>
    <phoneticPr fontId="3" type="noConversion"/>
  </si>
  <si>
    <t>V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</si>
</sst>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;;;"/>
  </numFmts>
  <fonts count="7">
    <font>
      <sz val="12"/>
      <color rgb="FF000000"/>
      <name val="Arial"/>
    </font>
    <font>
      <sz val="12"/>
      <color rgb="FF000000"/>
      <name val="Microsoft JhengHei"/>
      <family val="2"/>
      <charset val="136"/>
    </font>
    <font>
      <sz val="12"/>
      <color rgb="FF000000"/>
      <name val="Arial"/>
      <family val="2"/>
    </font>
    <font>
      <sz val="9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2"/>
      <color theme="0"/>
      <name val="Microsoft JhengHei"/>
      <family val="2"/>
      <charset val="136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7" fontId="0" fillId="0" borderId="0" xfId="0" applyNumberFormat="1" applyFont="1" applyAlignment="1" applyProtection="1">
      <alignment vertical="center"/>
      <protection hidden="1"/>
    </xf>
    <xf numFmtId="177" fontId="1" fillId="0" borderId="3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vertical="center"/>
    </xf>
    <xf numFmtId="49" fontId="4" fillId="3" borderId="3" xfId="0" applyNumberFormat="1" applyFont="1" applyFill="1" applyBorder="1" applyAlignment="1" applyProtection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1" fillId="2" borderId="2" xfId="0" applyNumberFormat="1" applyFont="1" applyFill="1" applyBorder="1" applyAlignment="1" applyProtection="1">
      <alignment horizontal="center" vertical="top" wrapText="1"/>
    </xf>
    <xf numFmtId="177" fontId="1" fillId="0" borderId="5" xfId="0" applyNumberFormat="1" applyFont="1" applyBorder="1" applyAlignment="1" applyProtection="1">
      <alignment horizontal="center" vertical="center"/>
      <protection hidden="1"/>
    </xf>
    <xf numFmtId="176" fontId="1" fillId="4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176" fontId="1" fillId="0" borderId="4" xfId="0" applyNumberFormat="1" applyFont="1" applyBorder="1" applyAlignment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center" vertical="center"/>
    </xf>
    <xf numFmtId="176" fontId="5" fillId="5" borderId="4" xfId="0" applyNumberFormat="1" applyFont="1" applyFill="1" applyBorder="1" applyAlignment="1">
      <alignment vertical="center"/>
    </xf>
    <xf numFmtId="49" fontId="4" fillId="6" borderId="3" xfId="0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2243</xdr:colOff>
      <xdr:row>0</xdr:row>
      <xdr:rowOff>427722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8429" l="0" r="100000"/>
                  </a14:imgEffect>
                  <a14:imgEffect>
                    <a14:sharpenSoften amount="-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567" cy="427722"/>
        </a:xfrm>
        <a:prstGeom prst="rect">
          <a:avLst/>
        </a:prstGeom>
        <a:ln>
          <a:noFill/>
        </a:ln>
      </xdr:spPr>
    </xdr:pic>
    <xdr:clientData fLocksWithSheet="0" fPrintsWithSheet="0"/>
  </xdr:twoCellAnchor>
  <xdr:twoCellAnchor>
    <xdr:from>
      <xdr:col>0</xdr:col>
      <xdr:colOff>0</xdr:colOff>
      <xdr:row>11</xdr:row>
      <xdr:rowOff>10642</xdr:rowOff>
    </xdr:from>
    <xdr:to>
      <xdr:col>1</xdr:col>
      <xdr:colOff>2243</xdr:colOff>
      <xdr:row>12</xdr:row>
      <xdr:rowOff>0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429" l="0" r="100000"/>
                  </a14:imgEffect>
                  <a14:imgEffect>
                    <a14:sharpenSoften amount="-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7486"/>
          <a:ext cx="885567" cy="457626"/>
        </a:xfrm>
        <a:prstGeom prst="rect">
          <a:avLst/>
        </a:prstGeom>
        <a:ln>
          <a:noFill/>
        </a:ln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indowProtection="1" showGridLines="0" showRowColHeaders="0" tabSelected="1" zoomScale="171" zoomScaleNormal="171" workbookViewId="0">
      <selection activeCell="C10" sqref="C10"/>
    </sheetView>
  </sheetViews>
  <sheetFormatPr defaultColWidth="12.6640625" defaultRowHeight="15" customHeight="1"/>
  <cols>
    <col min="1" max="1" width="10.33203125" customWidth="1"/>
    <col min="2" max="2" width="13.109375" customWidth="1"/>
    <col min="3" max="3" width="7.6640625" customWidth="1"/>
    <col min="4" max="4" width="11.109375" customWidth="1"/>
    <col min="5" max="5" width="10" customWidth="1"/>
    <col min="6" max="6" width="14.33203125" bestFit="1" customWidth="1"/>
    <col min="7" max="7" width="14.21875" customWidth="1"/>
    <col min="8" max="8" width="14.33203125" bestFit="1" customWidth="1"/>
    <col min="9" max="9" width="8.6640625" bestFit="1" customWidth="1"/>
    <col min="10" max="10" width="3.6640625" customWidth="1"/>
    <col min="11" max="11" width="7.6640625" customWidth="1"/>
  </cols>
  <sheetData>
    <row r="1" spans="1:9" s="4" customFormat="1" ht="33.75" customHeight="1">
      <c r="A1" s="5"/>
      <c r="B1" s="6" t="s">
        <v>22</v>
      </c>
      <c r="C1" s="6" t="s">
        <v>10</v>
      </c>
      <c r="D1" s="6" t="s">
        <v>11</v>
      </c>
      <c r="E1" s="6" t="s">
        <v>16</v>
      </c>
      <c r="F1" s="6" t="s">
        <v>20</v>
      </c>
      <c r="G1" s="6" t="s">
        <v>0</v>
      </c>
      <c r="H1" s="6" t="s">
        <v>21</v>
      </c>
      <c r="I1" s="7" t="s">
        <v>25</v>
      </c>
    </row>
    <row r="2" spans="1:9" s="2" customFormat="1" ht="15.75" hidden="1">
      <c r="B2" s="3">
        <v>2.895</v>
      </c>
      <c r="C2" s="3">
        <v>2.9674999999999994</v>
      </c>
      <c r="D2" s="3">
        <v>2.415</v>
      </c>
      <c r="E2" s="3">
        <v>2.415</v>
      </c>
      <c r="F2" s="3">
        <v>3.05</v>
      </c>
      <c r="G2" s="3">
        <v>3.0125000000000002</v>
      </c>
      <c r="H2" s="3">
        <v>4.1375000000000002</v>
      </c>
    </row>
    <row r="3" spans="1:9" s="2" customFormat="1" ht="15.75" hidden="1">
      <c r="B3" s="3">
        <v>4.3899999999999988</v>
      </c>
      <c r="C3" s="3">
        <v>4.3174999999999999</v>
      </c>
      <c r="D3" s="3">
        <v>4.87</v>
      </c>
      <c r="E3" s="3">
        <v>4.3975</v>
      </c>
      <c r="F3" s="3">
        <v>4.2349999999999994</v>
      </c>
      <c r="G3" s="3">
        <v>4.2725</v>
      </c>
      <c r="H3" s="3">
        <v>3.1475</v>
      </c>
    </row>
    <row r="4" spans="1:9" s="2" customFormat="1" ht="15.75" hidden="1">
      <c r="A4" s="2" t="s">
        <v>1</v>
      </c>
      <c r="B4" s="8">
        <f>AVERAGE(B2:H3)*1.065</f>
        <v>3.8433187499999999</v>
      </c>
    </row>
    <row r="5" spans="1:9" ht="17.25" customHeight="1">
      <c r="A5" s="14" t="s">
        <v>9</v>
      </c>
      <c r="B5" s="15" t="s">
        <v>6</v>
      </c>
      <c r="C5" s="15" t="s">
        <v>5</v>
      </c>
      <c r="D5" s="16" t="s">
        <v>5</v>
      </c>
      <c r="E5" s="16" t="s">
        <v>5</v>
      </c>
      <c r="F5" s="16" t="s">
        <v>5</v>
      </c>
      <c r="G5" s="15" t="s">
        <v>3</v>
      </c>
      <c r="H5" s="16" t="s">
        <v>2</v>
      </c>
      <c r="I5" s="9">
        <f t="shared" ref="I5:I10" si="0">IF(B5="V",$B$3,$B$2)+IF(C5="V",$C$3,$C$2)+IF(D5="V",$D$3,$D$2)+IF(E5="V",$E$3,$E$2)+IF(F5="V",$F$3,$F$2)+IF(G5="SAP Plasma",$G$3,$G$2)+IF(H5="V",$H$3,$H$2)-$B$4*6</f>
        <v>7.5600875000000016</v>
      </c>
    </row>
    <row r="6" spans="1:9" ht="15.75">
      <c r="A6" s="17" t="s">
        <v>17</v>
      </c>
      <c r="B6" s="15" t="s">
        <v>6</v>
      </c>
      <c r="C6" s="16" t="s">
        <v>5</v>
      </c>
      <c r="D6" s="16" t="s">
        <v>5</v>
      </c>
      <c r="E6" s="16" t="s">
        <v>2</v>
      </c>
      <c r="F6" s="15" t="s">
        <v>6</v>
      </c>
      <c r="G6" s="15" t="s">
        <v>8</v>
      </c>
      <c r="H6" s="16" t="s">
        <v>5</v>
      </c>
      <c r="I6" s="9">
        <f t="shared" si="0"/>
        <v>3.3275874999999999</v>
      </c>
    </row>
    <row r="7" spans="1:9" ht="31.5">
      <c r="A7" s="18" t="s">
        <v>19</v>
      </c>
      <c r="B7" s="19" t="s">
        <v>18</v>
      </c>
      <c r="C7" s="19" t="s">
        <v>2</v>
      </c>
      <c r="D7" s="19" t="s">
        <v>2</v>
      </c>
      <c r="E7" s="19" t="s">
        <v>6</v>
      </c>
      <c r="F7" s="19" t="s">
        <v>6</v>
      </c>
      <c r="G7" s="19" t="s">
        <v>3</v>
      </c>
      <c r="H7" s="19" t="s">
        <v>2</v>
      </c>
      <c r="I7" s="20">
        <f t="shared" si="0"/>
        <v>3.7550874999999984</v>
      </c>
    </row>
    <row r="8" spans="1:9" ht="15.75">
      <c r="A8" s="10" t="s">
        <v>12</v>
      </c>
      <c r="B8" s="11" t="s">
        <v>2</v>
      </c>
      <c r="C8" s="11" t="s">
        <v>5</v>
      </c>
      <c r="D8" s="11" t="s">
        <v>4</v>
      </c>
      <c r="E8" s="11" t="s">
        <v>6</v>
      </c>
      <c r="F8" s="12" t="s">
        <v>5</v>
      </c>
      <c r="G8" s="12" t="s">
        <v>8</v>
      </c>
      <c r="H8" s="12" t="s">
        <v>5</v>
      </c>
      <c r="I8" s="13">
        <f t="shared" si="0"/>
        <v>1.3600875000000023</v>
      </c>
    </row>
    <row r="9" spans="1:9" ht="15.75">
      <c r="A9" s="10" t="s">
        <v>13</v>
      </c>
      <c r="B9" s="11" t="s">
        <v>6</v>
      </c>
      <c r="C9" s="12" t="s">
        <v>2</v>
      </c>
      <c r="D9" s="12" t="s">
        <v>2</v>
      </c>
      <c r="E9" s="12" t="s">
        <v>5</v>
      </c>
      <c r="F9" s="12" t="s">
        <v>5</v>
      </c>
      <c r="G9" s="11" t="s">
        <v>7</v>
      </c>
      <c r="H9" s="12" t="s">
        <v>2</v>
      </c>
      <c r="I9" s="13">
        <f t="shared" si="0"/>
        <v>3.7550874999999984</v>
      </c>
    </row>
    <row r="10" spans="1:9" ht="15.75">
      <c r="A10" s="10" t="s">
        <v>14</v>
      </c>
      <c r="B10" s="11" t="s">
        <v>2</v>
      </c>
      <c r="C10" s="12" t="s">
        <v>5</v>
      </c>
      <c r="D10" s="12" t="s">
        <v>2</v>
      </c>
      <c r="E10" s="12" t="s">
        <v>5</v>
      </c>
      <c r="F10" s="12" t="s">
        <v>5</v>
      </c>
      <c r="G10" s="12" t="s">
        <v>3</v>
      </c>
      <c r="H10" s="11" t="s">
        <v>2</v>
      </c>
      <c r="I10" s="13">
        <f t="shared" si="0"/>
        <v>3.6100875000000023</v>
      </c>
    </row>
    <row r="11" spans="1:9" ht="32.25" thickBot="1">
      <c r="A11" s="21" t="s">
        <v>15</v>
      </c>
      <c r="B11" s="22" t="s">
        <v>24</v>
      </c>
      <c r="C11" s="23"/>
      <c r="D11" s="23"/>
      <c r="E11" s="23"/>
      <c r="F11" s="23"/>
      <c r="G11" s="23"/>
      <c r="H11" s="23"/>
      <c r="I11" s="23"/>
    </row>
    <row r="12" spans="1:9" ht="36.75" customHeight="1">
      <c r="A12" s="5"/>
      <c r="B12" s="6" t="s">
        <v>26</v>
      </c>
      <c r="C12" s="6" t="s">
        <v>23</v>
      </c>
      <c r="D12" s="6" t="s">
        <v>27</v>
      </c>
      <c r="E12" s="6" t="s">
        <v>16</v>
      </c>
      <c r="F12" s="6" t="s">
        <v>28</v>
      </c>
      <c r="G12" s="6" t="s">
        <v>0</v>
      </c>
      <c r="H12" s="6" t="s">
        <v>21</v>
      </c>
      <c r="I12" s="7" t="s">
        <v>25</v>
      </c>
    </row>
    <row r="13" spans="1:9" ht="21" hidden="1" customHeight="1">
      <c r="A13" s="2"/>
      <c r="B13" s="3">
        <v>2.895</v>
      </c>
      <c r="C13" s="3">
        <v>2</v>
      </c>
      <c r="D13" s="3">
        <v>1.415</v>
      </c>
      <c r="E13" s="3">
        <v>2.4</v>
      </c>
      <c r="F13" s="3">
        <v>3.05</v>
      </c>
      <c r="G13" s="3">
        <v>3</v>
      </c>
      <c r="H13" s="3">
        <v>4</v>
      </c>
      <c r="I13" s="2"/>
    </row>
    <row r="14" spans="1:9" ht="15" hidden="1" customHeight="1">
      <c r="A14" s="2"/>
      <c r="B14" s="3">
        <v>3.39</v>
      </c>
      <c r="C14" s="3">
        <v>3.3174999999999999</v>
      </c>
      <c r="D14" s="3">
        <v>4.87</v>
      </c>
      <c r="E14" s="3">
        <v>5.5</v>
      </c>
      <c r="F14" s="3">
        <v>3.7349999999999999</v>
      </c>
      <c r="G14" s="3">
        <v>4.9000000000000004</v>
      </c>
      <c r="H14" s="3">
        <v>3.74</v>
      </c>
      <c r="I14" s="2"/>
    </row>
    <row r="15" spans="1:9" ht="15" hidden="1" customHeight="1">
      <c r="A15" s="2" t="s">
        <v>1</v>
      </c>
      <c r="B15" s="8">
        <f>AVERAGE(B13:H14)*1</f>
        <v>3.4437500000000001</v>
      </c>
      <c r="C15" s="2"/>
      <c r="D15" s="2"/>
      <c r="E15" s="2"/>
      <c r="F15" s="2"/>
      <c r="G15" s="2"/>
      <c r="H15" s="2"/>
      <c r="I15" s="2"/>
    </row>
    <row r="16" spans="1:9" ht="15" customHeight="1">
      <c r="A16" s="14" t="s">
        <v>9</v>
      </c>
      <c r="B16" s="15" t="s">
        <v>6</v>
      </c>
      <c r="C16" s="15" t="s">
        <v>5</v>
      </c>
      <c r="D16" s="16" t="s">
        <v>5</v>
      </c>
      <c r="E16" s="16" t="s">
        <v>5</v>
      </c>
      <c r="F16" s="16" t="s">
        <v>5</v>
      </c>
      <c r="G16" s="15" t="s">
        <v>3</v>
      </c>
      <c r="H16" s="16" t="s">
        <v>2</v>
      </c>
      <c r="I16" s="9">
        <f>IF(B16="V",$B$14,$B$13)+IF(C16="V",$C$14,$C$13)+IF(D16="V",$D$14,$D$13)+IF(E16="V",$E$14,$E$13)+IF(F16="V",$F$14,$F$13)+IF(G16="SAP Plasma",$G$14,$G$13)+IF(H16="V",$H$14,$H$13)-$B$15*6</f>
        <v>9.0499999999999972</v>
      </c>
    </row>
    <row r="17" spans="1:9" ht="15.75" customHeight="1">
      <c r="A17" s="17" t="s">
        <v>17</v>
      </c>
      <c r="B17" s="15" t="s">
        <v>6</v>
      </c>
      <c r="C17" s="16" t="s">
        <v>5</v>
      </c>
      <c r="D17" s="16" t="s">
        <v>5</v>
      </c>
      <c r="E17" s="16" t="s">
        <v>2</v>
      </c>
      <c r="F17" s="15" t="s">
        <v>6</v>
      </c>
      <c r="G17" s="15" t="s">
        <v>8</v>
      </c>
      <c r="H17" s="16" t="s">
        <v>5</v>
      </c>
      <c r="I17" s="9">
        <f>IF(B17="V",$B$14,$B$13)+IF(C17="V",$C$14,$C$13)+IF(D17="V",$D$14,$D$13)+IF(E17="V",$E$14,$E$13)+IF(F17="V",$F$14,$F$13)+IF(G17="SAP Plasma",$G$14,$G$13)+IF(H17="V",$H$14,$H$13)-$B$15*6</f>
        <v>3.7899999999999991</v>
      </c>
    </row>
    <row r="18" spans="1:9" ht="31.5">
      <c r="A18" s="18" t="s">
        <v>19</v>
      </c>
      <c r="B18" s="19" t="s">
        <v>2</v>
      </c>
      <c r="C18" s="19" t="s">
        <v>2</v>
      </c>
      <c r="D18" s="19" t="s">
        <v>2</v>
      </c>
      <c r="E18" s="19" t="s">
        <v>6</v>
      </c>
      <c r="F18" s="19" t="s">
        <v>6</v>
      </c>
      <c r="G18" s="19" t="s">
        <v>3</v>
      </c>
      <c r="H18" s="19" t="s">
        <v>2</v>
      </c>
      <c r="I18" s="20">
        <f>IF(B18="V",$B$14,$B$13)+IF(C18="V",$C$14,$C$13)+IF(D18="V",$D$14,$D$13)+IF(E18="V",$E$14,$E$13)+IF(F18="V",$F$14,$F$13)+IF(G18="SAP Plasma",$G$14,$G$13)+IF(H18="V",$H$14,$H$13)-$B$15*6</f>
        <v>3.7824999999999989</v>
      </c>
    </row>
    <row r="19" spans="1:9" ht="15.75" customHeight="1">
      <c r="A19" s="10" t="s">
        <v>12</v>
      </c>
      <c r="B19" s="11" t="s">
        <v>2</v>
      </c>
      <c r="C19" s="11" t="s">
        <v>4</v>
      </c>
      <c r="D19" s="11" t="s">
        <v>4</v>
      </c>
      <c r="E19" s="11" t="s">
        <v>29</v>
      </c>
      <c r="F19" s="11" t="s">
        <v>5</v>
      </c>
      <c r="G19" s="12" t="s">
        <v>3</v>
      </c>
      <c r="H19" s="11" t="s">
        <v>5</v>
      </c>
      <c r="I19" s="13">
        <f t="shared" ref="I19:I20" si="1">IF(B19="V",$B$14,$B$13)+IF(C19="V",$C$14,$C$13)+IF(D19="V",$D$14,$D$13)+IF(E19="V",$E$14,$E$13)+IF(F19="V",$F$14,$F$13)+IF(G19="SAP Plasma",$G$14,$G$13)+IF(H19="V",$H$14,$H$13)-$B$15*6</f>
        <v>3.5225000000000009</v>
      </c>
    </row>
    <row r="20" spans="1:9" ht="15.75" customHeight="1">
      <c r="A20" s="10" t="s">
        <v>13</v>
      </c>
      <c r="B20" s="11" t="s">
        <v>2</v>
      </c>
      <c r="C20" s="12" t="s">
        <v>2</v>
      </c>
      <c r="D20" s="12" t="s">
        <v>2</v>
      </c>
      <c r="E20" s="11" t="s">
        <v>18</v>
      </c>
      <c r="F20" s="11" t="s">
        <v>2</v>
      </c>
      <c r="G20" s="12" t="s">
        <v>3</v>
      </c>
      <c r="H20" s="12" t="s">
        <v>5</v>
      </c>
      <c r="I20" s="13">
        <f t="shared" si="1"/>
        <v>2.8374999999999986</v>
      </c>
    </row>
    <row r="21" spans="1:9" ht="15.75" customHeight="1">
      <c r="A21" s="10" t="s">
        <v>14</v>
      </c>
      <c r="B21" s="11" t="s">
        <v>2</v>
      </c>
      <c r="C21" s="12" t="s">
        <v>2</v>
      </c>
      <c r="D21" s="12" t="s">
        <v>2</v>
      </c>
      <c r="E21" s="12" t="s">
        <v>5</v>
      </c>
      <c r="F21" s="11" t="s">
        <v>6</v>
      </c>
      <c r="G21" s="12" t="s">
        <v>3</v>
      </c>
      <c r="H21" s="12" t="s">
        <v>2</v>
      </c>
      <c r="I21" s="13">
        <f>IF(B21="V",$B$14,$B$13)+IF(C21="V",$C$14,$C$13)+IF(D21="V",$D$14,$D$13)+IF(E21="V",$E$14,$E$13)+IF(F21="V",$F$14,$F$13)+IF(G21="SAP Plasma",$G$14,$G$13)+IF(H21="V",$H$14,$H$13)-$B$15*6</f>
        <v>3.7824999999999989</v>
      </c>
    </row>
    <row r="22" spans="1:9" ht="15.75" customHeight="1"/>
    <row r="24" spans="1:9" ht="9" customHeight="1">
      <c r="E24" s="1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sheetProtection password="B7AF" sheet="1" objects="1" scenarios="1" selectLockedCells="1"/>
  <customSheetViews>
    <customSheetView guid="{EABFFFEA-9C16-4BFC-AFA8-0618FF1FC1B2}">
      <selection activeCell="A5" sqref="A5:XFD5"/>
      <pageMargins left="0.7" right="0.7" top="0.75" bottom="0.75" header="0" footer="0"/>
      <pageSetup paperSize="9" orientation="portrait"/>
    </customSheetView>
  </customSheetViews>
  <mergeCells count="1">
    <mergeCell ref="B11:I11"/>
  </mergeCells>
  <phoneticPr fontId="3" type="noConversion"/>
  <dataValidations count="2">
    <dataValidation type="list" allowBlank="1" showInputMessage="1" showErrorMessage="1" sqref="H5:H10 B5:F10 H16:H21 B16:F21">
      <formula1>"X, V"</formula1>
    </dataValidation>
    <dataValidation type="list" allowBlank="1" showInputMessage="1" showErrorMessage="1" sqref="G5:G10 G16:G21">
      <formula1>"primer, SAP Plasma"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SAP Plasma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shermann lin</dc:creator>
  <cp:lastModifiedBy>splasma</cp:lastModifiedBy>
  <dcterms:created xsi:type="dcterms:W3CDTF">2019-08-11T15:49:35Z</dcterms:created>
  <dcterms:modified xsi:type="dcterms:W3CDTF">2019-09-25T03:48:50Z</dcterms:modified>
</cp:coreProperties>
</file>